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люквинская СОШИ на 01.07.2019" sheetId="1" r:id="rId1"/>
    <sheet name="Лист1" sheetId="2" state="hidden" r:id="rId2"/>
  </sheets>
  <definedNames>
    <definedName name="_xlnm.Print_Area" localSheetId="0">'Клюквинская СОШИ на 01.07.2019'!$A$1:$I$77</definedName>
  </definedNames>
  <calcPr fullCalcOnLoad="1"/>
</workbook>
</file>

<file path=xl/sharedStrings.xml><?xml version="1.0" encoding="utf-8"?>
<sst xmlns="http://schemas.openxmlformats.org/spreadsheetml/2006/main" count="300" uniqueCount="98">
  <si>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</si>
  <si>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</si>
  <si>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</si>
  <si>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</si>
  <si>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</si>
  <si>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</si>
  <si>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</si>
  <si>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</si>
  <si>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</si>
  <si>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</si>
  <si>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</si>
  <si>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</si>
  <si>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</si>
  <si>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</si>
  <si>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</si>
  <si>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</si>
  <si>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</si>
  <si>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</si>
  <si>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</si>
  <si>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</si>
  <si>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</si>
  <si>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</si>
  <si>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</si>
  <si>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</si>
  <si>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</si>
  <si>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</si>
  <si>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</si>
  <si>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</si>
  <si>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</si>
  <si>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</si>
  <si>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</si>
  <si>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</si>
  <si>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</si>
  <si>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</si>
  <si>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</si>
  <si>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</si>
  <si>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</si>
  <si>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</si>
  <si>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</si>
  <si>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</si>
  <si>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</si>
  <si>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</si>
  <si>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</si>
  <si>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</si>
  <si>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</si>
  <si>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</si>
  <si>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</si>
  <si>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</si>
  <si>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</si>
  <si>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</si>
  <si>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</si>
  <si>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</si>
  <si>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</si>
  <si>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</si>
  <si>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</si>
  <si>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</si>
  <si>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</si>
  <si>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</si>
  <si>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«Клюквинская средняя общеобразовательная школа-интернат»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</si>
  <si>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</si>
  <si>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</si>
  <si>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</si>
  <si>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</si>
  <si>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</si>
  <si>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</si>
  <si>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</si>
  <si>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</si>
  <si>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</si>
  <si>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</si>
  <si>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</si>
  <si>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</si>
  <si>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</si>
  <si>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</si>
  <si>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</si>
  <si>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</si>
  <si>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</si>
  <si>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</si>
  <si>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</si>
  <si>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</si>
  <si>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</si>
  <si>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</si>
  <si>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</si>
  <si>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</si>
  <si>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</si>
  <si>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</si>
  <si>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</si>
  <si>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</si>
  <si>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 xml:space="preserve">БСШ № 1 </t>
  </si>
  <si>
    <t>с 01.09.2018</t>
  </si>
  <si>
    <t>Палочка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</si>
  <si>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</si>
  <si>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</si>
  <si>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</si>
  <si>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</si>
  <si>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</si>
  <si>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r>
      <t>Отчет об исполнении муниципального задания по состоянию на</t>
    </r>
    <r>
      <rPr>
        <b/>
        <sz val="12"/>
        <rFont val="Times New Roman"/>
        <family val="1"/>
      </rPr>
      <t xml:space="preserve"> 01 июля 2019 года</t>
    </r>
  </si>
  <si>
    <t>комплектование групп в новом 2019-20 учебном году</t>
  </si>
  <si>
    <t>комплектование классов в 2018-19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</si>
</sst>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1" fontId="20" fillId="24" borderId="1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>
      <alignment horizontal="left" vertical="top"/>
    </xf>
    <xf numFmtId="3" fontId="30" fillId="24" borderId="10" xfId="0" applyNumberFormat="1" applyFont="1" applyFill="1" applyBorder="1" applyAlignment="1">
      <alignment horizontal="left" vertical="top" wrapText="1"/>
    </xf>
    <xf numFmtId="49" fontId="30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3"/>
  <sheetViews>
    <sheetView tabSelected="1" zoomScale="96" zoomScaleNormal="96" zoomScaleSheetLayoutView="59" zoomScalePageLayoutView="0" workbookViewId="0" topLeftCell="A74">
      <selection activeCell="I17" sqref="I17"/>
    </sheetView>
  </sheetViews>
  <sheetFormatPr defaultColWidth="9.140625" defaultRowHeight="15"/>
  <cols>
    <col min="1" max="1" width="5.7109375" style="38" customWidth="1"/>
    <col min="2" max="2" width="22.421875" style="38" customWidth="1"/>
    <col min="3" max="3" width="24.421875" style="38" customWidth="1"/>
    <col min="4" max="4" width="22.7109375" style="38" customWidth="1"/>
    <col min="5" max="5" width="12.421875" style="38" customWidth="1"/>
    <col min="6" max="6" width="21.421875" style="38" customWidth="1"/>
    <col min="7" max="7" width="18.421875" style="38" customWidth="1"/>
    <col min="8" max="8" width="10.28125" style="38" customWidth="1"/>
    <col min="9" max="9" width="29.710937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4" customFormat="1" ht="21.75" customHeight="1">
      <c r="G1" s="58" t="s">
        <v>2</v>
      </c>
      <c r="H1" s="58"/>
      <c r="I1" s="58"/>
    </row>
    <row r="2" spans="5:9" s="24" customFormat="1" ht="15.75" customHeight="1">
      <c r="E2" s="25"/>
      <c r="G2" s="59" t="s">
        <v>93</v>
      </c>
      <c r="H2" s="59"/>
      <c r="I2" s="59"/>
    </row>
    <row r="3" spans="5:9" s="24" customFormat="1" ht="15.75" customHeight="1">
      <c r="E3" s="25"/>
      <c r="G3" s="59" t="s">
        <v>3</v>
      </c>
      <c r="H3" s="59"/>
      <c r="I3" s="59"/>
    </row>
    <row r="4" spans="5:9" s="24" customFormat="1" ht="15.75" customHeight="1">
      <c r="E4" s="25"/>
      <c r="G4" s="59" t="s">
        <v>94</v>
      </c>
      <c r="H4" s="59"/>
      <c r="I4" s="59"/>
    </row>
    <row r="5" spans="5:7" s="24" customFormat="1" ht="15.75" customHeight="1">
      <c r="E5" s="26"/>
      <c r="F5" s="64"/>
      <c r="G5" s="64"/>
    </row>
    <row r="6" spans="1:9" s="24" customFormat="1" ht="15.75" customHeight="1">
      <c r="A6" s="60" t="s">
        <v>95</v>
      </c>
      <c r="B6" s="60"/>
      <c r="C6" s="60"/>
      <c r="D6" s="60"/>
      <c r="E6" s="60"/>
      <c r="F6" s="60"/>
      <c r="G6" s="60"/>
      <c r="H6" s="60"/>
      <c r="I6" s="60"/>
    </row>
    <row r="7" spans="1:9" s="24" customFormat="1" ht="33.75" customHeight="1">
      <c r="A7" s="63" t="s">
        <v>58</v>
      </c>
      <c r="B7" s="63"/>
      <c r="C7" s="63"/>
      <c r="D7" s="63"/>
      <c r="E7" s="63"/>
      <c r="F7" s="63"/>
      <c r="G7" s="63"/>
      <c r="H7" s="63"/>
      <c r="I7" s="63"/>
    </row>
    <row r="8" spans="1:7" s="24" customFormat="1" ht="15.75" customHeight="1">
      <c r="A8" s="27"/>
      <c r="B8" s="44"/>
      <c r="C8" s="44"/>
      <c r="D8" s="44"/>
      <c r="E8" s="44"/>
      <c r="F8" s="44"/>
      <c r="G8" s="44"/>
    </row>
    <row r="9" spans="1:7" s="24" customFormat="1" ht="15" customHeight="1">
      <c r="A9" s="61" t="s">
        <v>4</v>
      </c>
      <c r="B9" s="61"/>
      <c r="C9" s="61"/>
      <c r="D9" s="61"/>
      <c r="E9" s="61"/>
      <c r="F9" s="61"/>
      <c r="G9" s="61"/>
    </row>
    <row r="10" spans="1:7" s="24" customFormat="1" ht="15" customHeight="1">
      <c r="A10" s="43"/>
      <c r="B10" s="43"/>
      <c r="C10" s="43"/>
      <c r="D10" s="43"/>
      <c r="E10" s="43"/>
      <c r="F10" s="43"/>
      <c r="G10" s="43"/>
    </row>
    <row r="11" spans="1:9" s="24" customFormat="1" ht="15" customHeight="1">
      <c r="A11" s="61" t="s">
        <v>64</v>
      </c>
      <c r="B11" s="61"/>
      <c r="C11" s="61"/>
      <c r="D11" s="61"/>
      <c r="E11" s="61"/>
      <c r="F11" s="61"/>
      <c r="G11" s="61"/>
      <c r="H11" s="61"/>
      <c r="I11" s="61"/>
    </row>
    <row r="12" spans="1:9" s="24" customFormat="1" ht="16.5" customHeight="1">
      <c r="A12" s="62" t="s">
        <v>55</v>
      </c>
      <c r="B12" s="62"/>
      <c r="C12" s="62"/>
      <c r="D12" s="62"/>
      <c r="E12" s="62"/>
      <c r="F12" s="62"/>
      <c r="G12" s="62"/>
      <c r="H12" s="62"/>
      <c r="I12" s="62"/>
    </row>
    <row r="13" spans="1:7" s="24" customFormat="1" ht="16.5" customHeight="1">
      <c r="A13" s="61" t="s">
        <v>5</v>
      </c>
      <c r="B13" s="61"/>
      <c r="C13" s="61"/>
      <c r="D13" s="61"/>
      <c r="E13" s="61"/>
      <c r="F13" s="61"/>
      <c r="G13" s="61"/>
    </row>
    <row r="14" spans="1:9" s="24" customFormat="1" ht="33.75" customHeight="1">
      <c r="A14" s="50" t="s">
        <v>6</v>
      </c>
      <c r="B14" s="28" t="s">
        <v>7</v>
      </c>
      <c r="C14" s="28" t="s">
        <v>8</v>
      </c>
      <c r="D14" s="52" t="s">
        <v>9</v>
      </c>
      <c r="E14" s="53"/>
      <c r="F14" s="53"/>
      <c r="G14" s="53"/>
      <c r="H14" s="53"/>
      <c r="I14" s="54"/>
    </row>
    <row r="15" spans="1:9" s="24" customFormat="1" ht="94.5">
      <c r="A15" s="51"/>
      <c r="B15" s="29" t="s">
        <v>0</v>
      </c>
      <c r="C15" s="29" t="s">
        <v>0</v>
      </c>
      <c r="D15" s="29" t="s">
        <v>0</v>
      </c>
      <c r="E15" s="29" t="s">
        <v>10</v>
      </c>
      <c r="F15" s="29" t="s">
        <v>11</v>
      </c>
      <c r="G15" s="29" t="s">
        <v>12</v>
      </c>
      <c r="H15" s="29" t="s">
        <v>1</v>
      </c>
      <c r="I15" s="29" t="s">
        <v>30</v>
      </c>
    </row>
    <row r="16" spans="1:9" s="24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1">
        <v>8</v>
      </c>
      <c r="I16" s="31">
        <v>9</v>
      </c>
    </row>
    <row r="17" spans="1:9" s="24" customFormat="1" ht="222.75" customHeight="1">
      <c r="A17" s="29" t="s">
        <v>13</v>
      </c>
      <c r="B17" s="29" t="s">
        <v>20</v>
      </c>
      <c r="C17" s="29" t="s">
        <v>21</v>
      </c>
      <c r="D17" s="29" t="s">
        <v>22</v>
      </c>
      <c r="E17" s="29" t="s">
        <v>23</v>
      </c>
      <c r="F17" s="32">
        <v>15</v>
      </c>
      <c r="G17" s="48">
        <f>19+6</f>
        <v>25</v>
      </c>
      <c r="H17" s="46">
        <f>G17/F17*100</f>
        <v>166.66666666666669</v>
      </c>
      <c r="I17" s="49" t="s">
        <v>96</v>
      </c>
    </row>
    <row r="18" spans="1:7" s="24" customFormat="1" ht="15.75">
      <c r="A18" s="33"/>
      <c r="B18" s="34"/>
      <c r="C18" s="35"/>
      <c r="D18" s="36"/>
      <c r="E18" s="36"/>
      <c r="F18" s="36"/>
      <c r="G18" s="37"/>
    </row>
    <row r="19" spans="1:7" s="24" customFormat="1" ht="16.5" customHeight="1">
      <c r="A19" s="61" t="s">
        <v>24</v>
      </c>
      <c r="B19" s="61"/>
      <c r="C19" s="61"/>
      <c r="D19" s="61"/>
      <c r="E19" s="61"/>
      <c r="F19" s="61"/>
      <c r="G19" s="61"/>
    </row>
    <row r="20" spans="1:9" s="24" customFormat="1" ht="33.75" customHeight="1">
      <c r="A20" s="50" t="s">
        <v>6</v>
      </c>
      <c r="B20" s="28" t="s">
        <v>7</v>
      </c>
      <c r="C20" s="28" t="s">
        <v>8</v>
      </c>
      <c r="D20" s="52" t="s">
        <v>35</v>
      </c>
      <c r="E20" s="53"/>
      <c r="F20" s="53"/>
      <c r="G20" s="53"/>
      <c r="H20" s="53"/>
      <c r="I20" s="54"/>
    </row>
    <row r="21" spans="1:9" s="24" customFormat="1" ht="94.5">
      <c r="A21" s="51"/>
      <c r="B21" s="29" t="s">
        <v>0</v>
      </c>
      <c r="C21" s="29" t="s">
        <v>0</v>
      </c>
      <c r="D21" s="29" t="s">
        <v>0</v>
      </c>
      <c r="E21" s="29" t="s">
        <v>10</v>
      </c>
      <c r="F21" s="29" t="s">
        <v>11</v>
      </c>
      <c r="G21" s="29" t="s">
        <v>12</v>
      </c>
      <c r="H21" s="29" t="s">
        <v>1</v>
      </c>
      <c r="I21" s="29" t="s">
        <v>30</v>
      </c>
    </row>
    <row r="22" spans="1:9" s="24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1">
        <v>8</v>
      </c>
      <c r="I22" s="31">
        <v>9</v>
      </c>
    </row>
    <row r="23" spans="1:9" s="24" customFormat="1" ht="98.25" customHeight="1">
      <c r="A23" s="55" t="s">
        <v>13</v>
      </c>
      <c r="B23" s="55" t="s">
        <v>20</v>
      </c>
      <c r="C23" s="55" t="s">
        <v>21</v>
      </c>
      <c r="D23" s="29" t="s">
        <v>25</v>
      </c>
      <c r="E23" s="29" t="s">
        <v>26</v>
      </c>
      <c r="F23" s="32">
        <v>100</v>
      </c>
      <c r="G23" s="47">
        <v>100</v>
      </c>
      <c r="H23" s="1">
        <f>G23/F23*100</f>
        <v>100</v>
      </c>
      <c r="I23" s="29"/>
    </row>
    <row r="24" spans="1:9" s="24" customFormat="1" ht="96" customHeight="1">
      <c r="A24" s="56"/>
      <c r="B24" s="56"/>
      <c r="C24" s="56"/>
      <c r="D24" s="29" t="s">
        <v>27</v>
      </c>
      <c r="E24" s="29" t="s">
        <v>28</v>
      </c>
      <c r="F24" s="32">
        <v>0</v>
      </c>
      <c r="G24" s="47">
        <v>0</v>
      </c>
      <c r="H24" s="1">
        <v>100</v>
      </c>
      <c r="I24" s="29"/>
    </row>
    <row r="25" spans="1:9" s="24" customFormat="1" ht="141.75" customHeight="1">
      <c r="A25" s="57"/>
      <c r="B25" s="57"/>
      <c r="C25" s="57"/>
      <c r="D25" s="29" t="s">
        <v>29</v>
      </c>
      <c r="E25" s="29" t="s">
        <v>26</v>
      </c>
      <c r="F25" s="32">
        <v>70</v>
      </c>
      <c r="G25" s="47">
        <v>70</v>
      </c>
      <c r="H25" s="1">
        <f>G25/F25*100</f>
        <v>100</v>
      </c>
      <c r="I25" s="29"/>
    </row>
    <row r="26" s="24" customFormat="1" ht="15.75"/>
    <row r="27" spans="1:9" s="24" customFormat="1" ht="15" customHeight="1">
      <c r="A27" s="61" t="s">
        <v>65</v>
      </c>
      <c r="B27" s="61"/>
      <c r="C27" s="61"/>
      <c r="D27" s="61"/>
      <c r="E27" s="61"/>
      <c r="F27" s="61"/>
      <c r="G27" s="61"/>
      <c r="H27" s="61"/>
      <c r="I27" s="61"/>
    </row>
    <row r="28" spans="1:9" s="24" customFormat="1" ht="16.5" customHeight="1">
      <c r="A28" s="62" t="s">
        <v>56</v>
      </c>
      <c r="B28" s="62"/>
      <c r="C28" s="62"/>
      <c r="D28" s="62"/>
      <c r="E28" s="62"/>
      <c r="F28" s="62"/>
      <c r="G28" s="62"/>
      <c r="H28" s="62"/>
      <c r="I28" s="62"/>
    </row>
    <row r="29" spans="1:7" s="24" customFormat="1" ht="16.5" customHeight="1">
      <c r="A29" s="61" t="s">
        <v>32</v>
      </c>
      <c r="B29" s="61"/>
      <c r="C29" s="61"/>
      <c r="D29" s="61"/>
      <c r="E29" s="61"/>
      <c r="F29" s="61"/>
      <c r="G29" s="61"/>
    </row>
    <row r="30" spans="1:9" s="24" customFormat="1" ht="33.75" customHeight="1">
      <c r="A30" s="50" t="s">
        <v>6</v>
      </c>
      <c r="B30" s="28" t="s">
        <v>7</v>
      </c>
      <c r="C30" s="28" t="s">
        <v>8</v>
      </c>
      <c r="D30" s="52" t="s">
        <v>9</v>
      </c>
      <c r="E30" s="53"/>
      <c r="F30" s="53"/>
      <c r="G30" s="53"/>
      <c r="H30" s="53"/>
      <c r="I30" s="54"/>
    </row>
    <row r="31" spans="1:9" s="24" customFormat="1" ht="94.5">
      <c r="A31" s="51"/>
      <c r="B31" s="29" t="s">
        <v>0</v>
      </c>
      <c r="C31" s="29" t="s">
        <v>0</v>
      </c>
      <c r="D31" s="29" t="s">
        <v>0</v>
      </c>
      <c r="E31" s="29" t="s">
        <v>10</v>
      </c>
      <c r="F31" s="29" t="s">
        <v>11</v>
      </c>
      <c r="G31" s="29" t="s">
        <v>12</v>
      </c>
      <c r="H31" s="29" t="s">
        <v>1</v>
      </c>
      <c r="I31" s="29" t="s">
        <v>30</v>
      </c>
    </row>
    <row r="32" spans="1:9" s="24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1">
        <v>8</v>
      </c>
      <c r="I32" s="31">
        <v>9</v>
      </c>
    </row>
    <row r="33" spans="1:11" s="24" customFormat="1" ht="140.25" customHeight="1">
      <c r="A33" s="29" t="s">
        <v>13</v>
      </c>
      <c r="B33" s="29" t="s">
        <v>31</v>
      </c>
      <c r="C33" s="29" t="s">
        <v>21</v>
      </c>
      <c r="D33" s="29" t="s">
        <v>22</v>
      </c>
      <c r="E33" s="29" t="s">
        <v>23</v>
      </c>
      <c r="F33" s="32">
        <v>63</v>
      </c>
      <c r="G33" s="32">
        <f>72-12</f>
        <v>60</v>
      </c>
      <c r="H33" s="32">
        <f>G33/F33*100</f>
        <v>95.23809523809523</v>
      </c>
      <c r="I33" s="29" t="s">
        <v>97</v>
      </c>
      <c r="J33" s="21">
        <f>((68-6)*8+(72-12)*4)/12</f>
        <v>61.333333333333336</v>
      </c>
      <c r="K33" s="21">
        <v>61</v>
      </c>
    </row>
    <row r="34" spans="1:11" s="24" customFormat="1" ht="147.75" customHeight="1">
      <c r="A34" s="29" t="s">
        <v>14</v>
      </c>
      <c r="B34" s="29" t="s">
        <v>34</v>
      </c>
      <c r="C34" s="29" t="s">
        <v>21</v>
      </c>
      <c r="D34" s="29" t="s">
        <v>22</v>
      </c>
      <c r="E34" s="29" t="s">
        <v>23</v>
      </c>
      <c r="F34" s="32">
        <v>15</v>
      </c>
      <c r="G34" s="32">
        <v>12</v>
      </c>
      <c r="H34" s="32">
        <f>G34/F34*100</f>
        <v>80</v>
      </c>
      <c r="I34" s="29" t="s">
        <v>97</v>
      </c>
      <c r="J34" s="21">
        <f>(6*8+12*4)/12</f>
        <v>8</v>
      </c>
      <c r="K34" s="21">
        <v>8</v>
      </c>
    </row>
    <row r="35" spans="1:7" s="24" customFormat="1" ht="15.75">
      <c r="A35" s="33"/>
      <c r="B35" s="34"/>
      <c r="C35" s="35"/>
      <c r="D35" s="36"/>
      <c r="E35" s="36"/>
      <c r="F35" s="36"/>
      <c r="G35" s="37"/>
    </row>
    <row r="36" spans="1:7" s="24" customFormat="1" ht="16.5" customHeight="1">
      <c r="A36" s="61" t="s">
        <v>33</v>
      </c>
      <c r="B36" s="61"/>
      <c r="C36" s="61"/>
      <c r="D36" s="61"/>
      <c r="E36" s="61"/>
      <c r="F36" s="61"/>
      <c r="G36" s="61"/>
    </row>
    <row r="37" spans="1:9" s="24" customFormat="1" ht="33.75" customHeight="1">
      <c r="A37" s="50" t="s">
        <v>6</v>
      </c>
      <c r="B37" s="28" t="s">
        <v>7</v>
      </c>
      <c r="C37" s="28" t="s">
        <v>8</v>
      </c>
      <c r="D37" s="52" t="s">
        <v>35</v>
      </c>
      <c r="E37" s="53"/>
      <c r="F37" s="53"/>
      <c r="G37" s="53"/>
      <c r="H37" s="53"/>
      <c r="I37" s="54"/>
    </row>
    <row r="38" spans="1:9" s="24" customFormat="1" ht="94.5">
      <c r="A38" s="51"/>
      <c r="B38" s="29" t="s">
        <v>0</v>
      </c>
      <c r="C38" s="29" t="s">
        <v>0</v>
      </c>
      <c r="D38" s="29" t="s">
        <v>0</v>
      </c>
      <c r="E38" s="29" t="s">
        <v>10</v>
      </c>
      <c r="F38" s="29" t="s">
        <v>11</v>
      </c>
      <c r="G38" s="29" t="s">
        <v>12</v>
      </c>
      <c r="H38" s="29" t="s">
        <v>1</v>
      </c>
      <c r="I38" s="29" t="s">
        <v>30</v>
      </c>
    </row>
    <row r="39" spans="1:9" s="24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1">
        <v>8</v>
      </c>
      <c r="I39" s="31">
        <v>9</v>
      </c>
    </row>
    <row r="40" spans="1:9" s="24" customFormat="1" ht="94.5">
      <c r="A40" s="55" t="s">
        <v>13</v>
      </c>
      <c r="B40" s="55" t="s">
        <v>31</v>
      </c>
      <c r="C40" s="55" t="s">
        <v>21</v>
      </c>
      <c r="D40" s="29" t="s">
        <v>36</v>
      </c>
      <c r="E40" s="29" t="s">
        <v>26</v>
      </c>
      <c r="F40" s="32">
        <v>100</v>
      </c>
      <c r="G40" s="32">
        <v>100</v>
      </c>
      <c r="H40" s="1">
        <f aca="true" t="shared" si="0" ref="H40:H45">G40/F40*100</f>
        <v>100</v>
      </c>
      <c r="I40" s="29"/>
    </row>
    <row r="41" spans="1:9" s="24" customFormat="1" ht="94.5">
      <c r="A41" s="56"/>
      <c r="B41" s="56"/>
      <c r="C41" s="56"/>
      <c r="D41" s="29" t="s">
        <v>37</v>
      </c>
      <c r="E41" s="29" t="s">
        <v>26</v>
      </c>
      <c r="F41" s="32">
        <v>100</v>
      </c>
      <c r="G41" s="32">
        <v>100</v>
      </c>
      <c r="H41" s="1">
        <f t="shared" si="0"/>
        <v>100</v>
      </c>
      <c r="I41" s="29"/>
    </row>
    <row r="42" spans="1:9" s="24" customFormat="1" ht="94.5">
      <c r="A42" s="57"/>
      <c r="B42" s="57"/>
      <c r="C42" s="57"/>
      <c r="D42" s="29" t="s">
        <v>38</v>
      </c>
      <c r="E42" s="29" t="s">
        <v>26</v>
      </c>
      <c r="F42" s="32">
        <v>100</v>
      </c>
      <c r="G42" s="32">
        <v>100</v>
      </c>
      <c r="H42" s="1">
        <f t="shared" si="0"/>
        <v>100</v>
      </c>
      <c r="I42" s="29"/>
    </row>
    <row r="43" spans="1:9" s="24" customFormat="1" ht="144" customHeight="1">
      <c r="A43" s="55" t="s">
        <v>14</v>
      </c>
      <c r="B43" s="55" t="s">
        <v>53</v>
      </c>
      <c r="C43" s="55" t="s">
        <v>21</v>
      </c>
      <c r="D43" s="29" t="s">
        <v>39</v>
      </c>
      <c r="E43" s="29" t="s">
        <v>26</v>
      </c>
      <c r="F43" s="32">
        <v>100</v>
      </c>
      <c r="G43" s="32">
        <v>100</v>
      </c>
      <c r="H43" s="1">
        <f t="shared" si="0"/>
        <v>100</v>
      </c>
      <c r="I43" s="29"/>
    </row>
    <row r="44" spans="1:9" s="24" customFormat="1" ht="114" customHeight="1">
      <c r="A44" s="56"/>
      <c r="B44" s="56"/>
      <c r="C44" s="56"/>
      <c r="D44" s="29" t="s">
        <v>40</v>
      </c>
      <c r="E44" s="29" t="s">
        <v>26</v>
      </c>
      <c r="F44" s="32">
        <v>100</v>
      </c>
      <c r="G44" s="32">
        <v>100</v>
      </c>
      <c r="H44" s="1">
        <f t="shared" si="0"/>
        <v>100</v>
      </c>
      <c r="I44" s="29"/>
    </row>
    <row r="45" spans="1:9" s="24" customFormat="1" ht="144.75" customHeight="1">
      <c r="A45" s="57"/>
      <c r="B45" s="57"/>
      <c r="C45" s="57"/>
      <c r="D45" s="29" t="s">
        <v>41</v>
      </c>
      <c r="E45" s="29" t="s">
        <v>26</v>
      </c>
      <c r="F45" s="32">
        <v>100</v>
      </c>
      <c r="G45" s="32">
        <v>100</v>
      </c>
      <c r="H45" s="1">
        <f t="shared" si="0"/>
        <v>100</v>
      </c>
      <c r="I45" s="29"/>
    </row>
    <row r="47" spans="1:9" s="24" customFormat="1" ht="15" customHeight="1">
      <c r="A47" s="61" t="s">
        <v>66</v>
      </c>
      <c r="B47" s="61"/>
      <c r="C47" s="61"/>
      <c r="D47" s="61"/>
      <c r="E47" s="61"/>
      <c r="F47" s="61"/>
      <c r="G47" s="61"/>
      <c r="H47" s="61"/>
      <c r="I47" s="61"/>
    </row>
    <row r="48" spans="1:9" s="24" customFormat="1" ht="16.5" customHeight="1">
      <c r="A48" s="62" t="s">
        <v>56</v>
      </c>
      <c r="B48" s="62"/>
      <c r="C48" s="62"/>
      <c r="D48" s="62"/>
      <c r="E48" s="62"/>
      <c r="F48" s="62"/>
      <c r="G48" s="62"/>
      <c r="H48" s="62"/>
      <c r="I48" s="62"/>
    </row>
    <row r="49" spans="1:7" s="24" customFormat="1" ht="16.5" customHeight="1">
      <c r="A49" s="61" t="s">
        <v>42</v>
      </c>
      <c r="B49" s="61"/>
      <c r="C49" s="61"/>
      <c r="D49" s="61"/>
      <c r="E49" s="61"/>
      <c r="F49" s="61"/>
      <c r="G49" s="61"/>
    </row>
    <row r="50" spans="1:9" s="24" customFormat="1" ht="33.75" customHeight="1">
      <c r="A50" s="50" t="s">
        <v>6</v>
      </c>
      <c r="B50" s="28" t="s">
        <v>7</v>
      </c>
      <c r="C50" s="28" t="s">
        <v>8</v>
      </c>
      <c r="D50" s="52" t="s">
        <v>9</v>
      </c>
      <c r="E50" s="53"/>
      <c r="F50" s="53"/>
      <c r="G50" s="53"/>
      <c r="H50" s="53"/>
      <c r="I50" s="54"/>
    </row>
    <row r="51" spans="1:9" s="24" customFormat="1" ht="94.5">
      <c r="A51" s="51"/>
      <c r="B51" s="29" t="s">
        <v>0</v>
      </c>
      <c r="C51" s="29" t="s">
        <v>0</v>
      </c>
      <c r="D51" s="29" t="s">
        <v>0</v>
      </c>
      <c r="E51" s="29" t="s">
        <v>10</v>
      </c>
      <c r="F51" s="29" t="s">
        <v>11</v>
      </c>
      <c r="G51" s="29" t="s">
        <v>12</v>
      </c>
      <c r="H51" s="29" t="s">
        <v>1</v>
      </c>
      <c r="I51" s="29" t="s">
        <v>30</v>
      </c>
    </row>
    <row r="52" spans="1:9" s="24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1">
        <v>8</v>
      </c>
      <c r="I52" s="31">
        <v>9</v>
      </c>
    </row>
    <row r="53" spans="1:11" s="24" customFormat="1" ht="141.75">
      <c r="A53" s="29" t="s">
        <v>13</v>
      </c>
      <c r="B53" s="29" t="s">
        <v>44</v>
      </c>
      <c r="C53" s="29" t="s">
        <v>21</v>
      </c>
      <c r="D53" s="29" t="s">
        <v>22</v>
      </c>
      <c r="E53" s="29" t="s">
        <v>23</v>
      </c>
      <c r="F53" s="32">
        <v>67</v>
      </c>
      <c r="G53" s="32">
        <v>76</v>
      </c>
      <c r="H53" s="32">
        <f>G53/F53*100</f>
        <v>113.43283582089552</v>
      </c>
      <c r="I53" s="29" t="s">
        <v>97</v>
      </c>
      <c r="J53" s="21">
        <f>(78*8+76*4)/12</f>
        <v>77.33333333333333</v>
      </c>
      <c r="K53" s="21">
        <v>78</v>
      </c>
    </row>
    <row r="54" spans="1:7" s="24" customFormat="1" ht="15.75">
      <c r="A54" s="33"/>
      <c r="B54" s="34"/>
      <c r="C54" s="35"/>
      <c r="D54" s="36"/>
      <c r="E54" s="36"/>
      <c r="F54" s="36"/>
      <c r="G54" s="37"/>
    </row>
    <row r="55" spans="1:7" s="24" customFormat="1" ht="16.5" customHeight="1">
      <c r="A55" s="61" t="s">
        <v>43</v>
      </c>
      <c r="B55" s="61"/>
      <c r="C55" s="61"/>
      <c r="D55" s="61"/>
      <c r="E55" s="61"/>
      <c r="F55" s="61"/>
      <c r="G55" s="61"/>
    </row>
    <row r="56" spans="1:9" s="24" customFormat="1" ht="33.75" customHeight="1">
      <c r="A56" s="50" t="s">
        <v>6</v>
      </c>
      <c r="B56" s="28" t="s">
        <v>7</v>
      </c>
      <c r="C56" s="28" t="s">
        <v>8</v>
      </c>
      <c r="D56" s="52" t="s">
        <v>35</v>
      </c>
      <c r="E56" s="53"/>
      <c r="F56" s="53"/>
      <c r="G56" s="53"/>
      <c r="H56" s="53"/>
      <c r="I56" s="54"/>
    </row>
    <row r="57" spans="1:9" s="24" customFormat="1" ht="94.5">
      <c r="A57" s="51"/>
      <c r="B57" s="29" t="s">
        <v>0</v>
      </c>
      <c r="C57" s="29" t="s">
        <v>0</v>
      </c>
      <c r="D57" s="29" t="s">
        <v>0</v>
      </c>
      <c r="E57" s="29" t="s">
        <v>10</v>
      </c>
      <c r="F57" s="29" t="s">
        <v>11</v>
      </c>
      <c r="G57" s="29" t="s">
        <v>12</v>
      </c>
      <c r="H57" s="29" t="s">
        <v>1</v>
      </c>
      <c r="I57" s="29" t="s">
        <v>30</v>
      </c>
    </row>
    <row r="58" spans="1:9" s="24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1">
        <v>8</v>
      </c>
      <c r="I58" s="31">
        <v>9</v>
      </c>
    </row>
    <row r="59" spans="1:9" s="24" customFormat="1" ht="94.5">
      <c r="A59" s="55" t="s">
        <v>13</v>
      </c>
      <c r="B59" s="55" t="s">
        <v>44</v>
      </c>
      <c r="C59" s="55" t="s">
        <v>21</v>
      </c>
      <c r="D59" s="29" t="s">
        <v>45</v>
      </c>
      <c r="E59" s="29" t="s">
        <v>26</v>
      </c>
      <c r="F59" s="32">
        <v>100</v>
      </c>
      <c r="G59" s="32">
        <v>100</v>
      </c>
      <c r="H59" s="1">
        <f>G59/F59*100</f>
        <v>100</v>
      </c>
      <c r="I59" s="29"/>
    </row>
    <row r="60" spans="1:9" s="24" customFormat="1" ht="94.5">
      <c r="A60" s="56"/>
      <c r="B60" s="56"/>
      <c r="C60" s="56"/>
      <c r="D60" s="29" t="s">
        <v>46</v>
      </c>
      <c r="E60" s="29" t="s">
        <v>26</v>
      </c>
      <c r="F60" s="32">
        <v>100</v>
      </c>
      <c r="G60" s="32">
        <v>100</v>
      </c>
      <c r="H60" s="1">
        <f>G60/F60*100</f>
        <v>100</v>
      </c>
      <c r="I60" s="29"/>
    </row>
    <row r="61" spans="1:9" s="24" customFormat="1" ht="141.75">
      <c r="A61" s="57"/>
      <c r="B61" s="57"/>
      <c r="C61" s="57"/>
      <c r="D61" s="29" t="s">
        <v>47</v>
      </c>
      <c r="E61" s="29" t="s">
        <v>26</v>
      </c>
      <c r="F61" s="32">
        <v>100</v>
      </c>
      <c r="G61" s="32">
        <v>100</v>
      </c>
      <c r="H61" s="1">
        <f>G61/F61*100</f>
        <v>100</v>
      </c>
      <c r="I61" s="29"/>
    </row>
    <row r="63" spans="1:9" s="24" customFormat="1" ht="15" customHeight="1">
      <c r="A63" s="61" t="s">
        <v>67</v>
      </c>
      <c r="B63" s="61"/>
      <c r="C63" s="61"/>
      <c r="D63" s="61"/>
      <c r="E63" s="61"/>
      <c r="F63" s="61"/>
      <c r="G63" s="61"/>
      <c r="H63" s="61"/>
      <c r="I63" s="61"/>
    </row>
    <row r="64" spans="1:9" s="24" customFormat="1" ht="16.5" customHeight="1">
      <c r="A64" s="62" t="s">
        <v>57</v>
      </c>
      <c r="B64" s="62"/>
      <c r="C64" s="62"/>
      <c r="D64" s="62"/>
      <c r="E64" s="62"/>
      <c r="F64" s="62"/>
      <c r="G64" s="62"/>
      <c r="H64" s="62"/>
      <c r="I64" s="62"/>
    </row>
    <row r="65" spans="1:7" s="24" customFormat="1" ht="16.5" customHeight="1">
      <c r="A65" s="61" t="s">
        <v>48</v>
      </c>
      <c r="B65" s="61"/>
      <c r="C65" s="61"/>
      <c r="D65" s="61"/>
      <c r="E65" s="61"/>
      <c r="F65" s="61"/>
      <c r="G65" s="61"/>
    </row>
    <row r="66" spans="1:9" s="24" customFormat="1" ht="33.75" customHeight="1">
      <c r="A66" s="50" t="s">
        <v>6</v>
      </c>
      <c r="B66" s="28" t="s">
        <v>7</v>
      </c>
      <c r="C66" s="28" t="s">
        <v>8</v>
      </c>
      <c r="D66" s="52" t="s">
        <v>9</v>
      </c>
      <c r="E66" s="53"/>
      <c r="F66" s="53"/>
      <c r="G66" s="53"/>
      <c r="H66" s="53"/>
      <c r="I66" s="54"/>
    </row>
    <row r="67" spans="1:9" s="24" customFormat="1" ht="94.5">
      <c r="A67" s="51"/>
      <c r="B67" s="29" t="s">
        <v>0</v>
      </c>
      <c r="C67" s="29" t="s">
        <v>0</v>
      </c>
      <c r="D67" s="29" t="s">
        <v>0</v>
      </c>
      <c r="E67" s="29" t="s">
        <v>10</v>
      </c>
      <c r="F67" s="29" t="s">
        <v>11</v>
      </c>
      <c r="G67" s="29" t="s">
        <v>12</v>
      </c>
      <c r="H67" s="29" t="s">
        <v>1</v>
      </c>
      <c r="I67" s="29" t="s">
        <v>30</v>
      </c>
    </row>
    <row r="68" spans="1:9" s="24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1">
        <v>8</v>
      </c>
      <c r="I68" s="31">
        <v>9</v>
      </c>
    </row>
    <row r="69" spans="1:11" s="24" customFormat="1" ht="129.75" customHeight="1">
      <c r="A69" s="29" t="s">
        <v>13</v>
      </c>
      <c r="B69" s="29" t="s">
        <v>49</v>
      </c>
      <c r="C69" s="29" t="s">
        <v>21</v>
      </c>
      <c r="D69" s="29" t="s">
        <v>22</v>
      </c>
      <c r="E69" s="29" t="s">
        <v>23</v>
      </c>
      <c r="F69" s="32">
        <v>30</v>
      </c>
      <c r="G69" s="32">
        <v>20</v>
      </c>
      <c r="H69" s="32">
        <f>G69/F69*100</f>
        <v>66.66666666666666</v>
      </c>
      <c r="I69" s="29" t="s">
        <v>97</v>
      </c>
      <c r="J69" s="21">
        <f>(19*8+20*4)/12</f>
        <v>19.333333333333332</v>
      </c>
      <c r="K69" s="21">
        <v>19</v>
      </c>
    </row>
    <row r="70" spans="1:7" s="24" customFormat="1" ht="15.75">
      <c r="A70" s="33"/>
      <c r="B70" s="34"/>
      <c r="C70" s="35"/>
      <c r="D70" s="36"/>
      <c r="E70" s="36"/>
      <c r="F70" s="36"/>
      <c r="G70" s="37"/>
    </row>
    <row r="71" spans="1:7" s="24" customFormat="1" ht="16.5" customHeight="1">
      <c r="A71" s="61" t="s">
        <v>50</v>
      </c>
      <c r="B71" s="61"/>
      <c r="C71" s="61"/>
      <c r="D71" s="61"/>
      <c r="E71" s="61"/>
      <c r="F71" s="61"/>
      <c r="G71" s="61"/>
    </row>
    <row r="72" spans="1:9" s="24" customFormat="1" ht="33.75" customHeight="1">
      <c r="A72" s="50" t="s">
        <v>6</v>
      </c>
      <c r="B72" s="28" t="s">
        <v>7</v>
      </c>
      <c r="C72" s="28" t="s">
        <v>8</v>
      </c>
      <c r="D72" s="52" t="s">
        <v>35</v>
      </c>
      <c r="E72" s="53"/>
      <c r="F72" s="53"/>
      <c r="G72" s="53"/>
      <c r="H72" s="53"/>
      <c r="I72" s="54"/>
    </row>
    <row r="73" spans="1:9" s="24" customFormat="1" ht="94.5">
      <c r="A73" s="51"/>
      <c r="B73" s="29" t="s">
        <v>0</v>
      </c>
      <c r="C73" s="29" t="s">
        <v>0</v>
      </c>
      <c r="D73" s="29" t="s">
        <v>0</v>
      </c>
      <c r="E73" s="29" t="s">
        <v>10</v>
      </c>
      <c r="F73" s="29" t="s">
        <v>11</v>
      </c>
      <c r="G73" s="29" t="s">
        <v>12</v>
      </c>
      <c r="H73" s="29" t="s">
        <v>1</v>
      </c>
      <c r="I73" s="29" t="s">
        <v>30</v>
      </c>
    </row>
    <row r="74" spans="1:9" s="24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1">
        <v>8</v>
      </c>
      <c r="I74" s="31">
        <v>9</v>
      </c>
    </row>
    <row r="75" spans="1:9" s="24" customFormat="1" ht="81.75" customHeight="1">
      <c r="A75" s="55" t="s">
        <v>13</v>
      </c>
      <c r="B75" s="55" t="s">
        <v>49</v>
      </c>
      <c r="C75" s="55" t="s">
        <v>21</v>
      </c>
      <c r="D75" s="29" t="s">
        <v>51</v>
      </c>
      <c r="E75" s="29" t="s">
        <v>26</v>
      </c>
      <c r="F75" s="32">
        <v>100</v>
      </c>
      <c r="G75" s="32">
        <v>100</v>
      </c>
      <c r="H75" s="1">
        <f>G75/F75*100</f>
        <v>100</v>
      </c>
      <c r="I75" s="29"/>
    </row>
    <row r="76" spans="1:9" s="24" customFormat="1" ht="81.75" customHeight="1">
      <c r="A76" s="56"/>
      <c r="B76" s="56"/>
      <c r="C76" s="56"/>
      <c r="D76" s="29" t="s">
        <v>52</v>
      </c>
      <c r="E76" s="29" t="s">
        <v>26</v>
      </c>
      <c r="F76" s="32">
        <v>100</v>
      </c>
      <c r="G76" s="32">
        <v>100</v>
      </c>
      <c r="H76" s="1">
        <f>G76/F76*100</f>
        <v>100</v>
      </c>
      <c r="I76" s="29"/>
    </row>
    <row r="77" spans="1:11" s="24" customFormat="1" ht="145.5" customHeight="1">
      <c r="A77" s="57"/>
      <c r="B77" s="57"/>
      <c r="C77" s="57"/>
      <c r="D77" s="29" t="s">
        <v>54</v>
      </c>
      <c r="E77" s="29" t="s">
        <v>26</v>
      </c>
      <c r="F77" s="32">
        <v>100</v>
      </c>
      <c r="G77" s="32">
        <v>100</v>
      </c>
      <c r="H77" s="1">
        <f>G77/F77*100</f>
        <v>100</v>
      </c>
      <c r="I77" s="29"/>
      <c r="J77" s="23">
        <f>(165*8+168*4)/12</f>
        <v>166</v>
      </c>
      <c r="K77" s="22">
        <f>SUM(K20:K76)</f>
        <v>166</v>
      </c>
    </row>
    <row r="79" spans="5:7" ht="15">
      <c r="E79" s="38" t="s">
        <v>59</v>
      </c>
      <c r="F79" s="39">
        <f>F17</f>
        <v>15</v>
      </c>
      <c r="G79" s="39">
        <f>G17</f>
        <v>25</v>
      </c>
    </row>
    <row r="80" spans="5:7" ht="15">
      <c r="E80" s="40" t="s">
        <v>60</v>
      </c>
      <c r="F80" s="41">
        <f>F81+F82+F83</f>
        <v>175</v>
      </c>
      <c r="G80" s="41">
        <f>G81+G82+G83</f>
        <v>168</v>
      </c>
    </row>
    <row r="81" spans="5:7" ht="15">
      <c r="E81" s="42" t="s">
        <v>61</v>
      </c>
      <c r="F81" s="39">
        <f>F33+F34</f>
        <v>78</v>
      </c>
      <c r="G81" s="39">
        <f>G33+G34</f>
        <v>72</v>
      </c>
    </row>
    <row r="82" spans="5:7" ht="15">
      <c r="E82" s="42" t="s">
        <v>62</v>
      </c>
      <c r="F82" s="39">
        <f>F53</f>
        <v>67</v>
      </c>
      <c r="G82" s="39">
        <f>G53</f>
        <v>76</v>
      </c>
    </row>
    <row r="83" spans="5:7" ht="15" customHeight="1">
      <c r="E83" s="42" t="s">
        <v>63</v>
      </c>
      <c r="F83" s="39">
        <f>F69</f>
        <v>30</v>
      </c>
      <c r="G83" s="39">
        <f>G69</f>
        <v>20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6" r:id="rId1"/>
  <rowBreaks count="8" manualBreakCount="8">
    <brk id="18" max="8" man="1"/>
    <brk id="25" max="8" man="1"/>
    <brk id="34" max="8" man="1"/>
    <brk id="42" max="8" man="1"/>
    <brk id="46" max="8" man="1"/>
    <brk id="57" max="8" man="1"/>
    <brk id="62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65" t="s">
        <v>0</v>
      </c>
      <c r="B2" s="65" t="s">
        <v>69</v>
      </c>
      <c r="C2" s="65" t="s">
        <v>70</v>
      </c>
      <c r="D2" s="65"/>
      <c r="E2" s="65"/>
      <c r="F2" s="65"/>
      <c r="G2" s="65" t="s">
        <v>71</v>
      </c>
      <c r="H2" s="65"/>
      <c r="I2" s="65"/>
      <c r="J2" s="65"/>
      <c r="K2" s="65"/>
      <c r="L2" s="65" t="s">
        <v>72</v>
      </c>
      <c r="M2" s="65"/>
      <c r="N2" s="65"/>
      <c r="O2" s="65"/>
    </row>
    <row r="3" spans="1:15" ht="30">
      <c r="A3" s="65"/>
      <c r="B3" s="65"/>
      <c r="C3" s="2" t="s">
        <v>73</v>
      </c>
      <c r="D3" s="2" t="s">
        <v>74</v>
      </c>
      <c r="E3" s="2" t="s">
        <v>75</v>
      </c>
      <c r="F3" s="2" t="s">
        <v>76</v>
      </c>
      <c r="G3" s="2" t="s">
        <v>77</v>
      </c>
      <c r="H3" s="2" t="s">
        <v>78</v>
      </c>
      <c r="I3" s="2" t="s">
        <v>79</v>
      </c>
      <c r="J3" s="2" t="s">
        <v>80</v>
      </c>
      <c r="K3" s="2" t="s">
        <v>81</v>
      </c>
      <c r="L3" s="2" t="s">
        <v>82</v>
      </c>
      <c r="M3" s="2" t="s">
        <v>83</v>
      </c>
      <c r="N3" s="2" t="s">
        <v>84</v>
      </c>
      <c r="O3" s="2" t="s">
        <v>85</v>
      </c>
    </row>
    <row r="4" spans="1:17" ht="75">
      <c r="A4" s="3" t="s">
        <v>86</v>
      </c>
      <c r="B4" s="4">
        <f>SUM(C4:O4)</f>
        <v>34</v>
      </c>
      <c r="C4" s="3">
        <v>0</v>
      </c>
      <c r="D4" s="3">
        <v>3</v>
      </c>
      <c r="E4" s="3">
        <v>4</v>
      </c>
      <c r="F4" s="3">
        <v>5</v>
      </c>
      <c r="G4" s="3">
        <v>2</v>
      </c>
      <c r="H4" s="3">
        <v>4</v>
      </c>
      <c r="I4" s="3">
        <v>4</v>
      </c>
      <c r="J4" s="3">
        <v>8</v>
      </c>
      <c r="K4" s="3">
        <v>3</v>
      </c>
      <c r="L4" s="3">
        <v>0</v>
      </c>
      <c r="M4" s="3">
        <v>1</v>
      </c>
      <c r="N4" s="3">
        <v>0</v>
      </c>
      <c r="O4" s="3">
        <v>0</v>
      </c>
      <c r="P4" t="s">
        <v>87</v>
      </c>
      <c r="Q4" t="s">
        <v>88</v>
      </c>
    </row>
    <row r="5" spans="1:17" ht="75">
      <c r="A5" s="3" t="s">
        <v>86</v>
      </c>
      <c r="B5" s="4">
        <f>SUM(C5:O5)</f>
        <v>0</v>
      </c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t="s">
        <v>89</v>
      </c>
      <c r="Q5" t="s">
        <v>88</v>
      </c>
    </row>
    <row r="6" spans="1:2" ht="15">
      <c r="A6" s="8">
        <v>43344</v>
      </c>
      <c r="B6" s="9">
        <f>SUM(B4:B5)</f>
        <v>34</v>
      </c>
    </row>
    <row r="7" spans="1:2" ht="15">
      <c r="A7" s="10" t="s">
        <v>61</v>
      </c>
      <c r="B7" s="45">
        <f>SUM(C4:F5)</f>
        <v>12</v>
      </c>
    </row>
    <row r="8" spans="1:2" ht="15">
      <c r="A8" s="10" t="s">
        <v>62</v>
      </c>
      <c r="B8" s="45">
        <f>SUM(G4:K5)</f>
        <v>21</v>
      </c>
    </row>
    <row r="9" spans="1:2" ht="15">
      <c r="A9" s="10" t="s">
        <v>63</v>
      </c>
      <c r="B9" s="45">
        <f>SUM(L4:O5)</f>
        <v>1</v>
      </c>
    </row>
    <row r="10" spans="1:17" ht="75">
      <c r="A10" s="3" t="s">
        <v>86</v>
      </c>
      <c r="B10" s="4">
        <f>SUM(C10:O10)</f>
        <v>26</v>
      </c>
      <c r="C10" s="3">
        <v>0</v>
      </c>
      <c r="D10" s="3">
        <v>1</v>
      </c>
      <c r="E10" s="3">
        <v>3</v>
      </c>
      <c r="F10" s="3">
        <v>2</v>
      </c>
      <c r="G10" s="3">
        <v>4</v>
      </c>
      <c r="H10" s="3">
        <v>3</v>
      </c>
      <c r="I10" s="3">
        <v>8</v>
      </c>
      <c r="J10" s="3">
        <v>3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t="s">
        <v>87</v>
      </c>
      <c r="Q10" t="s">
        <v>90</v>
      </c>
    </row>
    <row r="11" spans="1:17" ht="75">
      <c r="A11" s="3" t="s">
        <v>86</v>
      </c>
      <c r="B11" s="4">
        <f>SUM(C11:O11)</f>
        <v>0</v>
      </c>
      <c r="C11" s="5"/>
      <c r="D11" s="5"/>
      <c r="E11" s="5"/>
      <c r="F11" s="5"/>
      <c r="G11" s="6"/>
      <c r="H11" s="6"/>
      <c r="I11" s="6"/>
      <c r="J11" s="6"/>
      <c r="K11" s="6"/>
      <c r="L11" s="7"/>
      <c r="M11" s="7"/>
      <c r="N11" s="7"/>
      <c r="O11" s="7"/>
      <c r="P11" t="s">
        <v>89</v>
      </c>
      <c r="Q11" t="s">
        <v>90</v>
      </c>
    </row>
    <row r="12" spans="1:10" ht="15">
      <c r="A12" s="8">
        <v>43101</v>
      </c>
      <c r="B12" s="9">
        <f>SUM(B10:B11)</f>
        <v>26</v>
      </c>
      <c r="D12" s="12" t="s">
        <v>91</v>
      </c>
      <c r="E12" s="13">
        <f>(B12*8+B6*4)/12</f>
        <v>28.666666666666668</v>
      </c>
      <c r="F12" s="14">
        <f>SUM(F13:F15)</f>
        <v>29</v>
      </c>
      <c r="H12" s="12" t="s">
        <v>92</v>
      </c>
      <c r="I12" s="13">
        <f>SUM(I13:I15)</f>
        <v>166</v>
      </c>
      <c r="J12" s="14">
        <f>SUM(J13:J15)</f>
        <v>166</v>
      </c>
    </row>
    <row r="13" spans="1:10" ht="15">
      <c r="A13" s="10" t="s">
        <v>61</v>
      </c>
      <c r="B13" s="11">
        <f>SUM(C10:F11)</f>
        <v>6</v>
      </c>
      <c r="D13" s="15" t="s">
        <v>61</v>
      </c>
      <c r="E13" s="16">
        <f>(B13*8+B7*4)/12</f>
        <v>8</v>
      </c>
      <c r="F13" s="17">
        <v>8</v>
      </c>
      <c r="H13" s="15" t="s">
        <v>61</v>
      </c>
      <c r="I13" s="16">
        <f>(68*8+72*4)/12</f>
        <v>69.33333333333333</v>
      </c>
      <c r="J13" s="17">
        <v>69</v>
      </c>
    </row>
    <row r="14" spans="1:10" ht="15">
      <c r="A14" s="10" t="s">
        <v>62</v>
      </c>
      <c r="B14" s="11">
        <f>SUM(G10:K11)</f>
        <v>19</v>
      </c>
      <c r="D14" s="15" t="s">
        <v>62</v>
      </c>
      <c r="E14" s="16">
        <f>(B14*8+B8*4)/12</f>
        <v>19.666666666666668</v>
      </c>
      <c r="F14" s="17">
        <v>20</v>
      </c>
      <c r="H14" s="15" t="s">
        <v>62</v>
      </c>
      <c r="I14" s="16">
        <f>(78*8+76*4)/12</f>
        <v>77.33333333333333</v>
      </c>
      <c r="J14" s="17">
        <v>78</v>
      </c>
    </row>
    <row r="15" spans="1:10" ht="15">
      <c r="A15" s="10" t="s">
        <v>63</v>
      </c>
      <c r="B15" s="11">
        <f>SUM(L10:O11)</f>
        <v>1</v>
      </c>
      <c r="D15" s="18" t="s">
        <v>63</v>
      </c>
      <c r="E15" s="19">
        <f>(B15*8+B9*4)/12</f>
        <v>1</v>
      </c>
      <c r="F15" s="20">
        <v>1</v>
      </c>
      <c r="H15" s="18" t="s">
        <v>63</v>
      </c>
      <c r="I15" s="19">
        <f>(19*8+20*4)/12</f>
        <v>19.333333333333332</v>
      </c>
      <c r="J15" s="20">
        <v>19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2019-04-12T08:14:45Z</cp:lastPrinted>
  <dcterms:created xsi:type="dcterms:W3CDTF">2014-05-06T06:58:50Z</dcterms:created>
  <dcterms:modified xsi:type="dcterms:W3CDTF">2019-07-15T05:26:41Z</dcterms:modified>
  <cp:category/>
  <cp:version/>
  <cp:contentType/>
  <cp:contentStatus/>
</cp:coreProperties>
</file>